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11f23c45cdf3e706/傾聴/"/>
    </mc:Choice>
  </mc:AlternateContent>
  <xr:revisionPtr revIDLastSave="0" documentId="8_{B1AE2FFF-C6B2-411F-939B-23032DAEC3A1}" xr6:coauthVersionLast="47" xr6:coauthVersionMax="47" xr10:uidLastSave="{00000000-0000-0000-0000-000000000000}"/>
  <bookViews>
    <workbookView xWindow="0" yWindow="60" windowWidth="28800" windowHeight="15420" xr2:uid="{62E0F85C-0D15-402A-9D58-9054D6D305B0}"/>
  </bookViews>
  <sheets>
    <sheet name="行動分析　回答用紙" sheetId="4" r:id="rId1"/>
    <sheet name="行動分析　結果" sheetId="6" r:id="rId2"/>
  </sheets>
  <definedNames>
    <definedName name="_xlnm.Print_Area" localSheetId="0">'行動分析　回答用紙'!$E$1:$I$27</definedName>
    <definedName name="_xlnm.Print_Area" localSheetId="1">'行動分析　結果'!$D$6:$N$42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4" l="1"/>
  <c r="L33" i="4"/>
  <c r="L32" i="4"/>
  <c r="L31" i="4"/>
  <c r="L30" i="4"/>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5" i="4"/>
  <c r="H27" i="4"/>
  <c r="K27" i="4" s="1"/>
  <c r="F27" i="4"/>
  <c r="D27" i="4" s="1"/>
  <c r="H26" i="4"/>
  <c r="K26" i="4" s="1"/>
  <c r="F26" i="4"/>
  <c r="D26" i="4" s="1"/>
  <c r="H25" i="4"/>
  <c r="L25" i="4" s="1"/>
  <c r="F25" i="4"/>
  <c r="D25" i="4" s="1"/>
  <c r="H24" i="4"/>
  <c r="K24" i="4" s="1"/>
  <c r="F24" i="4"/>
  <c r="D24" i="4" s="1"/>
  <c r="H23" i="4"/>
  <c r="L23" i="4" s="1"/>
  <c r="F23" i="4"/>
  <c r="D23" i="4" s="1"/>
  <c r="H22" i="4"/>
  <c r="L22" i="4" s="1"/>
  <c r="F22" i="4"/>
  <c r="D22" i="4" s="1"/>
  <c r="H21" i="4"/>
  <c r="K21" i="4" s="1"/>
  <c r="F21" i="4"/>
  <c r="D21" i="4" s="1"/>
  <c r="H20" i="4"/>
  <c r="K20" i="4" s="1"/>
  <c r="F20" i="4"/>
  <c r="D20" i="4" s="1"/>
  <c r="H19" i="4"/>
  <c r="K19" i="4" s="1"/>
  <c r="F19" i="4"/>
  <c r="H18" i="4"/>
  <c r="K18" i="4" s="1"/>
  <c r="F18" i="4"/>
  <c r="H17" i="4"/>
  <c r="L17" i="4" s="1"/>
  <c r="F17" i="4"/>
  <c r="H16" i="4"/>
  <c r="L16" i="4" s="1"/>
  <c r="F16" i="4"/>
  <c r="D16" i="4" s="1"/>
  <c r="H15" i="4"/>
  <c r="K15" i="4" s="1"/>
  <c r="F15" i="4"/>
  <c r="H14" i="4"/>
  <c r="K14" i="4" s="1"/>
  <c r="F14" i="4"/>
  <c r="D14" i="4" s="1"/>
  <c r="H13" i="4"/>
  <c r="L13" i="4" s="1"/>
  <c r="F13" i="4"/>
  <c r="D13" i="4" s="1"/>
  <c r="H12" i="4"/>
  <c r="K12" i="4" s="1"/>
  <c r="F12" i="4"/>
  <c r="D12" i="4" s="1"/>
  <c r="H11" i="4"/>
  <c r="L11" i="4" s="1"/>
  <c r="F11" i="4"/>
  <c r="H10" i="4"/>
  <c r="K10" i="4" s="1"/>
  <c r="F10" i="4"/>
  <c r="H9" i="4"/>
  <c r="K9" i="4" s="1"/>
  <c r="F9" i="4"/>
  <c r="D9" i="4" s="1"/>
  <c r="H8" i="4"/>
  <c r="K8" i="4" s="1"/>
  <c r="F8" i="4"/>
  <c r="D8" i="4" s="1"/>
  <c r="H7" i="4"/>
  <c r="L7" i="4" s="1"/>
  <c r="F7" i="4"/>
  <c r="D7" i="4" s="1"/>
  <c r="H6" i="4"/>
  <c r="L6" i="4" s="1"/>
  <c r="F6" i="4"/>
  <c r="D6" i="4" s="1"/>
  <c r="H5" i="4"/>
  <c r="K5" i="4" s="1"/>
  <c r="F5" i="4"/>
  <c r="D5" i="4" s="1"/>
  <c r="H4" i="4"/>
  <c r="L4" i="4" s="1"/>
  <c r="D4" i="4"/>
  <c r="D19" i="4"/>
  <c r="D18" i="4"/>
  <c r="D17" i="4"/>
  <c r="D15" i="4"/>
  <c r="D11" i="4"/>
  <c r="D10" i="4"/>
  <c r="K6" i="4"/>
  <c r="L26" i="4" l="1"/>
  <c r="L27" i="4"/>
  <c r="L8" i="4"/>
  <c r="L9" i="4"/>
  <c r="L10" i="4"/>
  <c r="L18" i="4"/>
  <c r="K16" i="4"/>
  <c r="K17" i="4"/>
  <c r="K7" i="4"/>
  <c r="L14" i="4"/>
  <c r="L15" i="4"/>
  <c r="K23" i="4"/>
  <c r="L24" i="4"/>
  <c r="K22" i="4"/>
  <c r="K25" i="4"/>
  <c r="L19" i="4"/>
  <c r="L20" i="4"/>
  <c r="K13" i="4"/>
  <c r="L12" i="4"/>
  <c r="K4" i="4"/>
  <c r="K11" i="4"/>
  <c r="K32" i="4" s="1"/>
  <c r="L5" i="4"/>
  <c r="L21" i="4"/>
  <c r="D32" i="4"/>
  <c r="D31" i="4"/>
  <c r="D30" i="4"/>
  <c r="K30" i="4" l="1"/>
  <c r="K33" i="4" s="1"/>
  <c r="K31" i="4"/>
  <c r="M31" i="4" s="1"/>
  <c r="D33" i="4"/>
  <c r="M32" i="4"/>
  <c r="M33" i="4" l="1"/>
  <c r="M30" i="4"/>
</calcChain>
</file>

<file path=xl/sharedStrings.xml><?xml version="1.0" encoding="utf-8"?>
<sst xmlns="http://schemas.openxmlformats.org/spreadsheetml/2006/main" count="131" uniqueCount="59">
  <si>
    <t>A</t>
    <phoneticPr fontId="1"/>
  </si>
  <si>
    <t>B</t>
    <phoneticPr fontId="1"/>
  </si>
  <si>
    <t>C</t>
    <phoneticPr fontId="1"/>
  </si>
  <si>
    <t>D</t>
    <phoneticPr fontId="1"/>
  </si>
  <si>
    <t>左欄、右欄は必ずしも論理的な対になっていませんが、どちらの傾向が強いかを答えて下さい。理想の自分ではなくいま硯在の自分はどちらが強いかを答えてください。</t>
  </si>
  <si>
    <t>方針や手続きをキチンと決め、それを順守することができる</t>
  </si>
  <si>
    <t>他人の立場になった気持ちになれる</t>
  </si>
  <si>
    <t>数値を読み取り、処理して一定の結果を導き出すことが得意である</t>
  </si>
  <si>
    <t>ばらばらなアイデアや概念を、ひとつの新しいものにまとめるのが得意である</t>
  </si>
  <si>
    <t>事実を重視する方である</t>
  </si>
  <si>
    <t>良い対人関係を創り出し、継続することができる</t>
  </si>
  <si>
    <t>主要な問題点を整理して、解決策を出すのが得意である</t>
  </si>
  <si>
    <t>実行する前にきちんと計画を立てる方である</t>
  </si>
  <si>
    <t>望ましい結果を達成するのに必要な手段を決められる</t>
  </si>
  <si>
    <t>自分で考え、新しいものを創り上げることが好きだ</t>
  </si>
  <si>
    <t>普通の人が考えつかないような事を思いつく方である</t>
  </si>
  <si>
    <t>自分の感情は表に出やすい</t>
  </si>
  <si>
    <t>推論や想像ではなく、事実に基づいた判断を行う</t>
  </si>
  <si>
    <t>人と接するのは苦にならない</t>
  </si>
  <si>
    <t>他の人との合意や一体感を求める方である</t>
  </si>
  <si>
    <t>新しいアイデアや異なる考え方を受け容れることができる</t>
  </si>
  <si>
    <t>物事の細かな部分、項目を十分チェックする方である</t>
  </si>
  <si>
    <t>全体的な把握ができ、大きな絵を描くことができる</t>
  </si>
  <si>
    <t>アイデアをよく思いつく方である</t>
  </si>
  <si>
    <t>曖昧なものは嫌いである</t>
  </si>
  <si>
    <t>どちらかと言えば「暖かく友好的」に人に接する方である</t>
  </si>
  <si>
    <t>偏見を持たず、個人的な感情に流されない</t>
  </si>
  <si>
    <t>空想を巡らすことが好きな方である</t>
  </si>
  <si>
    <t>仕事を決まった順番に従って処理するのが好きである</t>
  </si>
  <si>
    <t>新しいものより、古くて実績があり信頼できるものを選ぶ方である</t>
  </si>
  <si>
    <t>自分で考え、新たしいものを創り上げることが好きだ</t>
  </si>
  <si>
    <t>感覚ではなく理性的な判断で選択する</t>
  </si>
  <si>
    <t>アイデアや企画の細部が気になる方である</t>
  </si>
  <si>
    <t>人に親切で優しい助けになれる</t>
  </si>
  <si>
    <t>音楽に興味や才能がある</t>
  </si>
  <si>
    <t>慎重で用心深い</t>
  </si>
  <si>
    <t>2つ以上の事を同時にこなす事ができる</t>
  </si>
  <si>
    <t>直感的に物事がわかり、言われなくても他人の気持ちが感じ取れる</t>
  </si>
  <si>
    <t>人とのコミュニケーションを大切にする方だ</t>
  </si>
  <si>
    <t>詮索好きで好奇心が強く、知りたがりである</t>
  </si>
  <si>
    <t>機械や科学への理解や、技術的能力を学ぶのが好きだ</t>
  </si>
  <si>
    <t>表現が豊かな方である</t>
  </si>
  <si>
    <t>仕事の流れ、物事の構造を一連の流れとして整理するのが好きだ</t>
  </si>
  <si>
    <t>疑問を投げかけ、詳細に調査を行う</t>
  </si>
  <si>
    <t>主観や感覚にとらわれず、客観的・合理的に行動する</t>
  </si>
  <si>
    <t>冒険好きで、未知のものを発見したり探求するのが好きである</t>
  </si>
  <si>
    <t>従うぺき計画があると安心する</t>
  </si>
  <si>
    <t>問題解決は、詳細で完璧な手続きを踏む</t>
  </si>
  <si>
    <t>数しい量方・数で値あにる正確で、正しい測定結果が欲しい方である</t>
  </si>
  <si>
    <t>理論や抽象的概念よりも、実行を重んじる</t>
  </si>
  <si>
    <t>どのような考え方で行動をするのが好きか、当てはまる方に【○】を入れてください。</t>
    <phoneticPr fontId="1"/>
  </si>
  <si>
    <t>計</t>
    <rPh sb="0" eb="1">
      <t>ケイ</t>
    </rPh>
    <phoneticPr fontId="1"/>
  </si>
  <si>
    <t>一貫した枠組みを尊重し、そこからはみ出さない</t>
    <phoneticPr fontId="1"/>
  </si>
  <si>
    <t>他人のことを思いやり、親身になれる</t>
    <phoneticPr fontId="1"/>
  </si>
  <si>
    <t>未回答</t>
  </si>
  <si>
    <t>A:理性的な人</t>
    <phoneticPr fontId="1"/>
  </si>
  <si>
    <t>B:堅実的な人</t>
    <rPh sb="2" eb="4">
      <t>ケンジツ</t>
    </rPh>
    <rPh sb="4" eb="5">
      <t>テキ</t>
    </rPh>
    <rPh sb="6" eb="7">
      <t>ヒト</t>
    </rPh>
    <phoneticPr fontId="1"/>
  </si>
  <si>
    <t>C:感覚的な人</t>
    <rPh sb="2" eb="5">
      <t>カンカクテキ</t>
    </rPh>
    <rPh sb="6" eb="7">
      <t>ヒト</t>
    </rPh>
    <phoneticPr fontId="1"/>
  </si>
  <si>
    <t>D:冒険的な人</t>
    <rPh sb="2" eb="5">
      <t>ボウケンテキ</t>
    </rPh>
    <rPh sb="6" eb="7">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</si>
</sst>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BIZ UDPゴシック"/>
      <family val="2"/>
      <charset val="128"/>
    </font>
    <font>
      <sz val="6"/>
      <name val="BIZ UDPゴシック"/>
      <family val="2"/>
      <charset val="128"/>
    </font>
    <font>
      <sz val="11"/>
      <color theme="0"/>
      <name val="BIZ UDPゴシック"/>
      <family val="2"/>
      <charset val="128"/>
    </font>
    <font>
      <sz val="11"/>
      <color theme="0"/>
      <name val="BIZ UDPゴシック"/>
      <family val="3"/>
      <charset val="128"/>
    </font>
    <font>
      <sz val="11"/>
      <color rgb="FFFF0000"/>
      <name val="BIZ UDPゴシック"/>
      <family val="2"/>
      <charset val="128"/>
    </font>
    <font>
      <b/>
      <sz val="11"/>
      <color theme="0"/>
      <name val="BIZ UDPゴシック"/>
      <family val="3"/>
      <charset val="128"/>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Protection="1">
      <alignment vertical="center"/>
      <protection locked="0"/>
    </xf>
    <xf numFmtId="0" fontId="0" fillId="0" borderId="0" xfId="0" applyProtection="1">
      <alignment vertical="center"/>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Protection="1">
      <alignment vertical="center"/>
      <protection locked="0"/>
    </xf>
    <xf numFmtId="0" fontId="0" fillId="2"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xf>
    <xf numFmtId="0" fontId="4" fillId="0" borderId="0" xfId="0" applyFont="1" applyProtection="1">
      <alignment vertical="center"/>
    </xf>
    <xf numFmtId="0" fontId="0" fillId="0" borderId="1" xfId="0" applyBorder="1" applyProtection="1">
      <alignment vertical="center"/>
    </xf>
    <xf numFmtId="0" fontId="4" fillId="0" borderId="0" xfId="0" applyFont="1" applyFill="1" applyAlignment="1" applyProtection="1">
      <alignment horizontal="center" vertical="center"/>
    </xf>
    <xf numFmtId="0" fontId="4" fillId="0" borderId="0" xfId="0" applyFont="1" applyFill="1" applyProtection="1">
      <alignment vertical="center"/>
    </xf>
    <xf numFmtId="0" fontId="2"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xf>
    <xf numFmtId="0" fontId="3" fillId="0" borderId="0" xfId="0" applyFont="1" applyAlignment="1" applyProtection="1">
      <alignment horizontal="center" vertical="center"/>
    </xf>
    <xf numFmtId="0" fontId="0" fillId="0" borderId="1" xfId="0" applyBorder="1" applyAlignment="1" applyProtection="1">
      <alignment horizontal="right" vertical="center"/>
    </xf>
    <xf numFmtId="0" fontId="2" fillId="0" borderId="0" xfId="0" applyFont="1" applyFill="1" applyProtection="1">
      <alignment vertical="center"/>
    </xf>
    <xf numFmtId="0" fontId="5" fillId="0" borderId="0" xfId="0" applyFont="1" applyAlignment="1" applyProtection="1">
      <alignment horizontal="center" vertical="center"/>
      <protection locked="0"/>
    </xf>
    <xf numFmtId="0" fontId="3" fillId="0" borderId="0" xfId="0" applyFont="1"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97745271999194"/>
          <c:y val="0.12687576662989286"/>
          <c:w val="0.4988337681963691"/>
          <c:h val="0.76361752540831285"/>
        </c:manualLayout>
      </c:layout>
      <c:radarChart>
        <c:radarStyle val="marker"/>
        <c:varyColors val="0"/>
        <c:ser>
          <c:idx val="0"/>
          <c:order val="0"/>
          <c:tx>
            <c:strRef>
              <c:f>'行動分析　回答用紙'!$M$29</c:f>
              <c:strCache>
                <c:ptCount val="1"/>
                <c:pt idx="0">
                  <c:v>計</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'行動分析　回答用紙'!$L$30:$L$33</c:f>
              <c:strCache>
                <c:ptCount val="4"/>
                <c:pt idx="0">
                  <c:v>A:理性的な人</c:v>
                </c:pt>
                <c:pt idx="1">
                  <c:v>B:堅実的な人</c:v>
                </c:pt>
                <c:pt idx="2">
                  <c:v>C:感覚的な人</c:v>
                </c:pt>
                <c:pt idx="3">
                  <c:v>D:冒険的な人</c:v>
                </c:pt>
              </c:strCache>
            </c:strRef>
          </c:cat>
          <c:val>
            <c:numRef>
              <c:f>'行動分析　回答用紙'!$M$30:$M$33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77A-4982-9B39-6143AFF5CBAD}"/>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'行動分析　回答用紙'!$L$30:$L$33</c:f>
              <c:strCache>
                <c:ptCount val="4"/>
                <c:pt idx="0">
                  <c:v>A:理性的な人</c:v>
                </c:pt>
                <c:pt idx="1">
                  <c:v>B:堅実的な人</c:v>
                </c:pt>
                <c:pt idx="2">
                  <c:v>C:感覚的な人</c:v>
                </c:pt>
                <c:pt idx="3">
                  <c:v>D:冒険的な人</c:v>
                </c:pt>
              </c:strCache>
            </c:strRef>
          </c:cat>
          <c:val>
            <c:numRef>
              <c:f>'行動分析　回答用紙'!$L$30</c:f>
              <c:numCache>
                <c:formatCode>General</c:formatCode>
                <c:ptCount val="1"/>
                <c:pt idx="0">
                  <c:v>0</c:v>
                </c:pt>
              </c:numCache>
            </c:numRef>
          </c:val>
          <c:extLst>
            <c:ext xmlns:c16="http://schemas.microsoft.com/office/drawing/2014/chart" uri="{C3380CC4-5D6E-409C-BE32-E72D297353CC}">
              <c16:uniqueId val="{00000001-E77A-4982-9B39-6143AFF5CBAD}"/>
            </c:ext>
          </c:extLst>
        </c:ser>
        <c:ser>
          <c:idx val="2"/>
          <c:order val="2"/>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'行動分析　回答用紙'!$L$30:$L$33</c:f>
              <c:strCache>
                <c:ptCount val="4"/>
                <c:pt idx="0">
                  <c:v>A:理性的な人</c:v>
                </c:pt>
                <c:pt idx="1">
                  <c:v>B:堅実的な人</c:v>
                </c:pt>
                <c:pt idx="2">
                  <c:v>C:感覚的な人</c:v>
                </c:pt>
                <c:pt idx="3">
                  <c:v>D:冒険的な人</c:v>
                </c:pt>
              </c:strCache>
            </c:strRef>
          </c:cat>
          <c:val>
            <c:numRef>
              <c:f>'行動分析　回答用紙'!$G$18</c:f>
              <c:numCache>
                <c:formatCode>General</c:formatCode>
                <c:ptCount val="1"/>
                <c:pt idx="0">
                  <c:v>0</c:v>
                </c:pt>
              </c:numCache>
            </c:numRef>
          </c:val>
          <c:extLst>
            <c:ext xmlns:c16="http://schemas.microsoft.com/office/drawing/2014/chart" uri="{C3380CC4-5D6E-409C-BE32-E72D297353CC}">
              <c16:uniqueId val="{00000002-E77A-4982-9B39-6143AFF5CBAD}"/>
            </c:ext>
          </c:extLst>
        </c:ser>
        <c:dLbls>
          <c:showLegendKey val="0"/>
          <c:showVal val="0"/>
          <c:showCatName val="0"/>
          <c:showSerName val="0"/>
          <c:showPercent val="0"/>
          <c:showBubbleSize val="0"/>
        </c:dLbls>
        <c:axId val="599897360"/>
        <c:axId val="599890288"/>
      </c:radarChart>
      <c:catAx>
        <c:axId val="5998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2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599890288"/>
        <c:crosses val="autoZero"/>
        <c:auto val="1"/>
        <c:lblAlgn val="ctr"/>
        <c:lblOffset val="100"/>
        <c:noMultiLvlLbl val="0"/>
      </c:catAx>
      <c:valAx>
        <c:axId val="599890288"/>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59989736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590643</xdr:colOff>
      <xdr:row>5</xdr:row>
      <xdr:rowOff>119581</xdr:rowOff>
    </xdr:from>
    <xdr:to>
      <xdr:col>13</xdr:col>
      <xdr:colOff>676369</xdr:colOff>
      <xdr:row>40</xdr:row>
      <xdr:rowOff>146459</xdr:rowOff>
    </xdr:to>
    <xdr:graphicFrame macro="">
      <xdr:nvGraphicFramePr>
        <xdr:cNvPr id="2" name="グラフ 1">
          <a:extLst>
            <a:ext uri="{FF2B5EF4-FFF2-40B4-BE49-F238E27FC236}">
              <a16:creationId xmlns:a16="http://schemas.microsoft.com/office/drawing/2014/main" id="{ABE78493-545B-490A-ACC7-3BB90965A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0.60784</cdr:x>
      <cdr:y>0.04581</cdr:y>
    </cdr:from>
    <cdr:to>
      <cdr:x>0.88087</cdr:x>
      <cdr:y>0.20105</cdr:y>
    </cdr:to>
    <cdr:sp macro="" textlink="">
      <cdr:nvSpPr>
        <cdr:cNvPr id="2" name="テキスト ボックス 1">
          <a:extLst xmlns:a="http://schemas.openxmlformats.org/drawingml/2006/main">
            <a:ext uri="{FF2B5EF4-FFF2-40B4-BE49-F238E27FC236}">
              <a16:creationId xmlns:a16="http://schemas.microsoft.com/office/drawing/2014/main" id="{71B6B3C9-EACD-E130-CF18-CFB97C3ABFE0}"/>
            </a:ext>
          </a:extLst>
        </cdr:cNvPr>
        <cdr:cNvSpPr txBox="1"/>
      </cdr:nvSpPr>
      <cdr:spPr>
        <a:xfrm xmlns:a="http://schemas.openxmlformats.org/drawingml/2006/main">
          <a:off x="5610225" y="276226"/>
          <a:ext cx="2520000" cy="936000"/>
        </a:xfrm>
        <a:prstGeom xmlns:a="http://schemas.openxmlformats.org/drawingml/2006/main" prst="rect">
          <a:avLst/>
        </a:prstGeom>
        <a:solidFill xmlns:a="http://schemas.openxmlformats.org/drawingml/2006/main">
          <a:schemeClr val="accent5">
            <a:lumMod val="20000"/>
            <a:lumOff val="80000"/>
          </a:schemeClr>
        </a:solidFill>
      </cdr:spPr>
      <cdr:txBody>
        <a:bodyPr xmlns:a="http://schemas.openxmlformats.org/drawingml/2006/main" vertOverflow="clip" wrap="none" rtlCol="0" anchor="ctr" anchorCtr="0"/>
        <a:lstStyle xmlns:a="http://schemas.openxmlformats.org/drawingml/2006/main"/>
        <a:p xmlns:a="http://schemas.openxmlformats.org/drawingml/2006/main">
          <a:r>
            <a:rPr lang="ja-JP" altLang="en-US" sz="1200">
              <a:latin typeface="BIZ UDPゴシック" panose="020B0400000000000000" pitchFamily="50" charset="-128"/>
              <a:ea typeface="BIZ UDPゴシック" panose="020B0400000000000000" pitchFamily="50" charset="-128"/>
            </a:rPr>
            <a:t>論理的・分析的・事実重視・数量的</a:t>
          </a:r>
        </a:p>
        <a:p xmlns:a="http://schemas.openxmlformats.org/drawingml/2006/main">
          <a:r>
            <a:rPr lang="ja-JP" altLang="en-US" sz="1200">
              <a:latin typeface="BIZ UDPゴシック" panose="020B0400000000000000" pitchFamily="50" charset="-128"/>
              <a:ea typeface="BIZ UDPゴシック" panose="020B0400000000000000" pitchFamily="50" charset="-128"/>
            </a:rPr>
            <a:t>・論理的に物事を考える</a:t>
          </a:r>
        </a:p>
        <a:p xmlns:a="http://schemas.openxmlformats.org/drawingml/2006/main">
          <a:r>
            <a:rPr lang="ja-JP" altLang="en-US" sz="1200">
              <a:latin typeface="BIZ UDPゴシック" panose="020B0400000000000000" pitchFamily="50" charset="-128"/>
              <a:ea typeface="BIZ UDPゴシック" panose="020B0400000000000000" pitchFamily="50" charset="-128"/>
            </a:rPr>
            <a:t>・物事を明確にしたい</a:t>
          </a:r>
        </a:p>
        <a:p xmlns:a="http://schemas.openxmlformats.org/drawingml/2006/main">
          <a:r>
            <a:rPr lang="ja-JP" altLang="en-US" sz="1200">
              <a:latin typeface="BIZ UDPゴシック" panose="020B0400000000000000" pitchFamily="50" charset="-128"/>
              <a:ea typeface="BIZ UDPゴシック" panose="020B0400000000000000" pitchFamily="50" charset="-128"/>
            </a:rPr>
            <a:t>・先例のある確かな結論を求める</a:t>
          </a:r>
        </a:p>
      </cdr:txBody>
    </cdr:sp>
  </cdr:relSizeAnchor>
  <cdr:relSizeAnchor xmlns:cdr="http://schemas.openxmlformats.org/drawingml/2006/chartDrawing">
    <cdr:from>
      <cdr:x>0.73891</cdr:x>
      <cdr:y>0.59084</cdr:y>
    </cdr:from>
    <cdr:to>
      <cdr:x>0.97833</cdr:x>
      <cdr:y>0.77567</cdr:y>
    </cdr:to>
    <cdr:sp macro="" textlink="">
      <cdr:nvSpPr>
        <cdr:cNvPr id="3" name="テキスト ボックス 2">
          <a:extLst xmlns:a="http://schemas.openxmlformats.org/drawingml/2006/main">
            <a:ext uri="{FF2B5EF4-FFF2-40B4-BE49-F238E27FC236}">
              <a16:creationId xmlns:a16="http://schemas.microsoft.com/office/drawing/2014/main" id="{873C4C3C-AB41-9A6D-2611-5267FFA075BA}"/>
            </a:ext>
          </a:extLst>
        </cdr:cNvPr>
        <cdr:cNvSpPr txBox="1"/>
      </cdr:nvSpPr>
      <cdr:spPr>
        <a:xfrm xmlns:a="http://schemas.openxmlformats.org/drawingml/2006/main">
          <a:off x="6819901" y="3562351"/>
          <a:ext cx="2209800" cy="1114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0.71827</cdr:x>
      <cdr:y>0.5703</cdr:y>
    </cdr:from>
    <cdr:to>
      <cdr:x>0.9913</cdr:x>
      <cdr:y>0.71957</cdr:y>
    </cdr:to>
    <cdr:sp macro="" textlink="">
      <cdr:nvSpPr>
        <cdr:cNvPr id="4" name="テキスト ボックス 3">
          <a:extLst xmlns:a="http://schemas.openxmlformats.org/drawingml/2006/main">
            <a:ext uri="{FF2B5EF4-FFF2-40B4-BE49-F238E27FC236}">
              <a16:creationId xmlns:a16="http://schemas.microsoft.com/office/drawing/2014/main" id="{63266B36-5B36-CA6F-AD45-BBC9D55FE115}"/>
            </a:ext>
          </a:extLst>
        </cdr:cNvPr>
        <cdr:cNvSpPr txBox="1"/>
      </cdr:nvSpPr>
      <cdr:spPr>
        <a:xfrm xmlns:a="http://schemas.openxmlformats.org/drawingml/2006/main">
          <a:off x="6629400" y="3438526"/>
          <a:ext cx="2520000" cy="90000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vertOverflow="clip" wrap="square" rtlCol="0" anchor="ctr" anchorCtr="0"/>
        <a:lstStyle xmlns:a="http://schemas.openxmlformats.org/drawingml/2006/main"/>
        <a:p xmlns:a="http://schemas.openxmlformats.org/drawingml/2006/main">
          <a:r>
            <a:rPr lang="ja-JP" altLang="en-US" sz="1100">
              <a:latin typeface="BIZ UDPゴシック" panose="020B0400000000000000" pitchFamily="50" charset="-128"/>
              <a:ea typeface="BIZ UDPゴシック" panose="020B0400000000000000" pitchFamily="50" charset="-128"/>
            </a:rPr>
            <a:t>系統的・計画的・順序・詳細重視</a:t>
          </a:r>
        </a:p>
        <a:p xmlns:a="http://schemas.openxmlformats.org/drawingml/2006/main">
          <a:r>
            <a:rPr lang="ja-JP" altLang="en-US" sz="1100">
              <a:latin typeface="BIZ UDPゴシック" panose="020B0400000000000000" pitchFamily="50" charset="-128"/>
              <a:ea typeface="BIZ UDPゴシック" panose="020B0400000000000000" pitchFamily="50" charset="-128"/>
            </a:rPr>
            <a:t>・手続きや過程を重視する</a:t>
          </a:r>
        </a:p>
        <a:p xmlns:a="http://schemas.openxmlformats.org/drawingml/2006/main">
          <a:r>
            <a:rPr lang="ja-JP" altLang="en-US" sz="1100">
              <a:latin typeface="BIZ UDPゴシック" panose="020B0400000000000000" pitchFamily="50" charset="-128"/>
              <a:ea typeface="BIZ UDPゴシック" panose="020B0400000000000000" pitchFamily="50" charset="-128"/>
            </a:rPr>
            <a:t>・ミスを発生させない</a:t>
          </a:r>
        </a:p>
        <a:p xmlns:a="http://schemas.openxmlformats.org/drawingml/2006/main">
          <a:r>
            <a:rPr lang="ja-JP" altLang="en-US" sz="1100">
              <a:latin typeface="BIZ UDPゴシック" panose="020B0400000000000000" pitchFamily="50" charset="-128"/>
              <a:ea typeface="BIZ UDPゴシック" panose="020B0400000000000000" pitchFamily="50" charset="-128"/>
            </a:rPr>
            <a:t>・規律、信頼性、能率を求める</a:t>
          </a:r>
        </a:p>
      </cdr:txBody>
    </cdr:sp>
  </cdr:relSizeAnchor>
  <cdr:relSizeAnchor xmlns:cdr="http://schemas.openxmlformats.org/drawingml/2006/chartDrawing">
    <cdr:from>
      <cdr:x>0.61232</cdr:x>
      <cdr:y>0.82896</cdr:y>
    </cdr:from>
    <cdr:to>
      <cdr:x>0.88535</cdr:x>
      <cdr:y>0.9842</cdr:y>
    </cdr:to>
    <cdr:sp macro="" textlink="">
      <cdr:nvSpPr>
        <cdr:cNvPr id="5" name="テキスト ボックス 1">
          <a:extLst xmlns:a="http://schemas.openxmlformats.org/drawingml/2006/main">
            <a:ext uri="{FF2B5EF4-FFF2-40B4-BE49-F238E27FC236}">
              <a16:creationId xmlns:a16="http://schemas.microsoft.com/office/drawing/2014/main" id="{35D726A3-8E55-2B6F-164F-6E5AFE071E2A}"/>
            </a:ext>
          </a:extLst>
        </cdr:cNvPr>
        <cdr:cNvSpPr txBox="1"/>
      </cdr:nvSpPr>
      <cdr:spPr>
        <a:xfrm xmlns:a="http://schemas.openxmlformats.org/drawingml/2006/main">
          <a:off x="5651528" y="4998083"/>
          <a:ext cx="2519992" cy="935993"/>
        </a:xfrm>
        <a:prstGeom xmlns:a="http://schemas.openxmlformats.org/drawingml/2006/main" prst="rect">
          <a:avLst/>
        </a:prstGeom>
        <a:solidFill xmlns:a="http://schemas.openxmlformats.org/drawingml/2006/main">
          <a:schemeClr val="accent2">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latin typeface="BIZ UDPゴシック" panose="020B0400000000000000" pitchFamily="50" charset="-128"/>
              <a:ea typeface="BIZ UDPゴシック" panose="020B0400000000000000" pitchFamily="50" charset="-128"/>
            </a:rPr>
            <a:t>感覚的・対人的・感情重視・体感的</a:t>
          </a:r>
        </a:p>
        <a:p xmlns:a="http://schemas.openxmlformats.org/drawingml/2006/main">
          <a:r>
            <a:rPr lang="ja-JP" altLang="en-US" sz="1200">
              <a:latin typeface="BIZ UDPゴシック" panose="020B0400000000000000" pitchFamily="50" charset="-128"/>
              <a:ea typeface="BIZ UDPゴシック" panose="020B0400000000000000" pitchFamily="50" charset="-128"/>
            </a:rPr>
            <a:t>・人が好き、チームワークが好き</a:t>
          </a:r>
        </a:p>
        <a:p xmlns:a="http://schemas.openxmlformats.org/drawingml/2006/main">
          <a:r>
            <a:rPr lang="ja-JP" altLang="en-US" sz="1200">
              <a:latin typeface="BIZ UDPゴシック" panose="020B0400000000000000" pitchFamily="50" charset="-128"/>
              <a:ea typeface="BIZ UDPゴシック" panose="020B0400000000000000" pitchFamily="50" charset="-128"/>
            </a:rPr>
            <a:t>・人の態度に良くも悪くも敏感</a:t>
          </a:r>
        </a:p>
        <a:p xmlns:a="http://schemas.openxmlformats.org/drawingml/2006/main">
          <a:r>
            <a:rPr lang="ja-JP" altLang="en-US" sz="1200">
              <a:latin typeface="BIZ UDPゴシック" panose="020B0400000000000000" pitchFamily="50" charset="-128"/>
              <a:ea typeface="BIZ UDPゴシック" panose="020B0400000000000000" pitchFamily="50" charset="-128"/>
            </a:rPr>
            <a:t>・人間関係や話し合いを重視する</a:t>
          </a:r>
        </a:p>
      </cdr:txBody>
    </cdr:sp>
  </cdr:relSizeAnchor>
  <cdr:relSizeAnchor xmlns:cdr="http://schemas.openxmlformats.org/drawingml/2006/chartDrawing">
    <cdr:from>
      <cdr:x>0.01273</cdr:x>
      <cdr:y>0.58662</cdr:y>
    </cdr:from>
    <cdr:to>
      <cdr:x>0.28576</cdr:x>
      <cdr:y>0.74186</cdr:y>
    </cdr:to>
    <cdr:sp macro="" textlink="">
      <cdr:nvSpPr>
        <cdr:cNvPr id="6" name="テキスト ボックス 1">
          <a:extLst xmlns:a="http://schemas.openxmlformats.org/drawingml/2006/main">
            <a:ext uri="{FF2B5EF4-FFF2-40B4-BE49-F238E27FC236}">
              <a16:creationId xmlns:a16="http://schemas.microsoft.com/office/drawing/2014/main" id="{865B0B6D-795D-DB45-8F27-C369C038230B}"/>
            </a:ext>
          </a:extLst>
        </cdr:cNvPr>
        <cdr:cNvSpPr txBox="1"/>
      </cdr:nvSpPr>
      <cdr:spPr>
        <a:xfrm xmlns:a="http://schemas.openxmlformats.org/drawingml/2006/main">
          <a:off x="117458" y="3536943"/>
          <a:ext cx="2519992" cy="935993"/>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latin typeface="BIZ UDPゴシック" panose="020B0400000000000000" pitchFamily="50" charset="-128"/>
              <a:ea typeface="BIZ UDPゴシック" panose="020B0400000000000000" pitchFamily="50" charset="-128"/>
            </a:rPr>
            <a:t>全体的・創造的・統合重視・直感的</a:t>
          </a:r>
        </a:p>
        <a:p xmlns:a="http://schemas.openxmlformats.org/drawingml/2006/main">
          <a:r>
            <a:rPr lang="ja-JP" altLang="en-US" sz="1200">
              <a:latin typeface="BIZ UDPゴシック" panose="020B0400000000000000" pitchFamily="50" charset="-128"/>
              <a:ea typeface="BIZ UDPゴシック" panose="020B0400000000000000" pitchFamily="50" charset="-128"/>
            </a:rPr>
            <a:t>・独創的なアイデアを好む</a:t>
          </a:r>
        </a:p>
        <a:p xmlns:a="http://schemas.openxmlformats.org/drawingml/2006/main">
          <a:r>
            <a:rPr lang="ja-JP" altLang="en-US" sz="1200">
              <a:latin typeface="BIZ UDPゴシック" panose="020B0400000000000000" pitchFamily="50" charset="-128"/>
              <a:ea typeface="BIZ UDPゴシック" panose="020B0400000000000000" pitchFamily="50" charset="-128"/>
            </a:rPr>
            <a:t>・目標やビジョンなどの全体を評価</a:t>
          </a:r>
        </a:p>
        <a:p xmlns:a="http://schemas.openxmlformats.org/drawingml/2006/main">
          <a:r>
            <a:rPr lang="ja-JP" altLang="en-US" sz="1200">
              <a:latin typeface="BIZ UDPゴシック" panose="020B0400000000000000" pitchFamily="50" charset="-128"/>
              <a:ea typeface="BIZ UDPゴシック" panose="020B0400000000000000" pitchFamily="50" charset="-128"/>
            </a:rPr>
            <a:t>・危機・挑戦・実験を好む</a:t>
          </a:r>
        </a:p>
      </cdr:txBody>
    </cdr:sp>
  </cdr:relSizeAnchor>
  <cdr:relSizeAnchor xmlns:cdr="http://schemas.openxmlformats.org/drawingml/2006/chartDrawing">
    <cdr:from>
      <cdr:x>0.01808</cdr:x>
      <cdr:y>0.04764</cdr:y>
    </cdr:from>
    <cdr:to>
      <cdr:x>0.33771</cdr:x>
      <cdr:y>0.25344</cdr:y>
    </cdr:to>
    <cdr:sp macro="" textlink="">
      <cdr:nvSpPr>
        <cdr:cNvPr id="7" name="テキスト ボックス 6">
          <a:extLst xmlns:a="http://schemas.openxmlformats.org/drawingml/2006/main">
            <a:ext uri="{FF2B5EF4-FFF2-40B4-BE49-F238E27FC236}">
              <a16:creationId xmlns:a16="http://schemas.microsoft.com/office/drawing/2014/main" id="{D8A0F2A4-6EB0-2C75-9766-4A48716DE8E0}"/>
            </a:ext>
          </a:extLst>
        </cdr:cNvPr>
        <cdr:cNvSpPr txBox="1"/>
      </cdr:nvSpPr>
      <cdr:spPr>
        <a:xfrm xmlns:a="http://schemas.openxmlformats.org/drawingml/2006/main">
          <a:off x="166165" y="280545"/>
          <a:ext cx="2938055" cy="12117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50">
              <a:latin typeface="BIZ UDPゴシック" panose="020B0400000000000000" pitchFamily="50" charset="-128"/>
              <a:ea typeface="BIZ UDPゴシック" panose="020B0400000000000000" pitchFamily="50" charset="-128"/>
            </a:rPr>
            <a:t>・同じエリアの人とは、話し合いやすいが、</a:t>
          </a:r>
        </a:p>
        <a:p xmlns:a="http://schemas.openxmlformats.org/drawingml/2006/main">
          <a:r>
            <a:rPr lang="ja-JP" altLang="en-US" sz="1050">
              <a:latin typeface="BIZ UDPゴシック" panose="020B0400000000000000" pitchFamily="50" charset="-128"/>
              <a:ea typeface="BIZ UDPゴシック" panose="020B0400000000000000" pitchFamily="50" charset="-128"/>
            </a:rPr>
            <a:t>　閉じてしまうこともある。</a:t>
          </a:r>
        </a:p>
        <a:p xmlns:a="http://schemas.openxmlformats.org/drawingml/2006/main">
          <a:r>
            <a:rPr lang="ja-JP" altLang="en-US" sz="1050">
              <a:latin typeface="BIZ UDPゴシック" panose="020B0400000000000000" pitchFamily="50" charset="-128"/>
              <a:ea typeface="BIZ UDPゴシック" panose="020B0400000000000000" pitchFamily="50" charset="-128"/>
            </a:rPr>
            <a:t>・隣のエリアの人とは、相互に刺激しあえるが、</a:t>
          </a:r>
        </a:p>
        <a:p xmlns:a="http://schemas.openxmlformats.org/drawingml/2006/main">
          <a:r>
            <a:rPr lang="ja-JP" altLang="en-US" sz="1050">
              <a:latin typeface="BIZ UDPゴシック" panose="020B0400000000000000" pitchFamily="50" charset="-128"/>
              <a:ea typeface="BIZ UDPゴシック" panose="020B0400000000000000" pitchFamily="50" charset="-128"/>
            </a:rPr>
            <a:t>　理解にズレが出ることもある。</a:t>
          </a:r>
        </a:p>
        <a:p xmlns:a="http://schemas.openxmlformats.org/drawingml/2006/main">
          <a:r>
            <a:rPr lang="ja-JP" altLang="en-US" sz="1050">
              <a:latin typeface="BIZ UDPゴシック" panose="020B0400000000000000" pitchFamily="50" charset="-128"/>
              <a:ea typeface="BIZ UDPゴシック" panose="020B0400000000000000" pitchFamily="50" charset="-128"/>
            </a:rPr>
            <a:t>・対角のエリアの人とは、不足を補い合うが、</a:t>
          </a:r>
        </a:p>
        <a:p xmlns:a="http://schemas.openxmlformats.org/drawingml/2006/main">
          <a:r>
            <a:rPr lang="ja-JP" altLang="en-US" sz="1050">
              <a:latin typeface="BIZ UDPゴシック" panose="020B0400000000000000" pitchFamily="50" charset="-128"/>
              <a:ea typeface="BIZ UDPゴシック" panose="020B0400000000000000" pitchFamily="50" charset="-128"/>
            </a:rPr>
            <a:t>　理解し合えないこともある。</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DABB-0226-4454-BEF3-9B27593F18E1}">
  <sheetPr>
    <pageSetUpPr fitToPage="1"/>
  </sheetPr>
  <dimension ref="A1:P35"/>
  <sheetViews>
    <sheetView showGridLines="0" tabSelected="1" workbookViewId="0">
      <selection activeCell="G4" sqref="G4"/>
    </sheetView>
  </sheetViews>
  <sheetFormatPr defaultRowHeight="23.25" customHeight="1" x14ac:dyDescent="0.15"/>
  <cols>
    <col min="1" max="1" width="4.7265625" style="21" customWidth="1"/>
    <col min="2" max="4" width="4.7265625" style="22" customWidth="1"/>
    <col min="5" max="5" width="47.90625" style="6" customWidth="1"/>
    <col min="6" max="6" width="4.7265625" style="7" customWidth="1"/>
    <col min="7" max="7" width="9.26953125" style="8" customWidth="1"/>
    <col min="8" max="8" width="4.08984375" style="9" customWidth="1"/>
    <col min="9" max="9" width="47.90625" style="6" customWidth="1"/>
    <col min="10" max="11" width="4.08984375" style="18" customWidth="1"/>
    <col min="12" max="14" width="4.08984375" style="24" customWidth="1"/>
    <col min="15" max="15" width="8.7265625" style="24"/>
    <col min="16" max="16" width="8.7265625" style="5"/>
    <col min="17" max="16384" width="8.7265625" style="6"/>
  </cols>
  <sheetData>
    <row r="1" spans="1:15" ht="23.25" customHeight="1" x14ac:dyDescent="0.15">
      <c r="E1" s="3" t="s">
        <v>50</v>
      </c>
      <c r="F1" s="3"/>
      <c r="G1" s="3"/>
      <c r="H1" s="3"/>
      <c r="I1" s="3"/>
    </row>
    <row r="2" spans="1:15" ht="23.25" customHeight="1" x14ac:dyDescent="0.15">
      <c r="E2" s="3" t="s">
        <v>4</v>
      </c>
      <c r="F2" s="3"/>
      <c r="G2" s="3"/>
      <c r="H2" s="3"/>
      <c r="I2" s="3"/>
    </row>
    <row r="4" spans="1:15" ht="23.25" customHeight="1" x14ac:dyDescent="0.15">
      <c r="A4" s="19"/>
      <c r="B4" s="20">
        <v>1</v>
      </c>
      <c r="C4" s="20" t="s">
        <v>1</v>
      </c>
      <c r="D4" s="20" t="str">
        <f>IF(F4="○",C4,"")</f>
        <v/>
      </c>
      <c r="E4" s="23" t="s">
        <v>5</v>
      </c>
      <c r="F4" s="11" t="str">
        <f>IF(G4="○←左に","○","")</f>
        <v/>
      </c>
      <c r="G4" s="10" t="s">
        <v>54</v>
      </c>
      <c r="H4" s="11" t="str">
        <f>IF(G4="右に→○","○","")</f>
        <v/>
      </c>
      <c r="I4" s="13" t="s">
        <v>6</v>
      </c>
      <c r="J4" s="16" t="s">
        <v>2</v>
      </c>
      <c r="K4" s="16" t="str">
        <f>IF(H4="○",J4,"")</f>
        <v/>
      </c>
      <c r="L4" s="26" t="str">
        <f>IF(AND(H4="○",E4="○"),"重複回答","")</f>
        <v/>
      </c>
      <c r="M4" s="26"/>
      <c r="N4" s="17"/>
      <c r="O4" s="17"/>
    </row>
    <row r="5" spans="1:15" ht="23.25" customHeight="1" x14ac:dyDescent="0.15">
      <c r="A5" s="19"/>
      <c r="B5" s="20">
        <f>B4+1</f>
        <v>2</v>
      </c>
      <c r="C5" s="20" t="s">
        <v>0</v>
      </c>
      <c r="D5" s="20" t="str">
        <f>IF(F5="○",C5,"")</f>
        <v/>
      </c>
      <c r="E5" s="23" t="s">
        <v>7</v>
      </c>
      <c r="F5" s="11" t="str">
        <f t="shared" ref="F5:F27" si="0">IF(G5="○←左に","○","")</f>
        <v/>
      </c>
      <c r="G5" s="10" t="s">
        <v>54</v>
      </c>
      <c r="H5" s="11" t="str">
        <f t="shared" ref="H5:H27" si="1">IF(G5="右に→○","○","")</f>
        <v/>
      </c>
      <c r="I5" s="13" t="s">
        <v>8</v>
      </c>
      <c r="J5" s="16" t="s">
        <v>3</v>
      </c>
      <c r="K5" s="16" t="str">
        <f>IF(H5="○",J5,"")</f>
        <v/>
      </c>
      <c r="L5" s="26" t="str">
        <f>IF(AND(H5="○",E5="○"),"重複回答","")</f>
        <v/>
      </c>
      <c r="M5" s="26"/>
      <c r="N5" s="17"/>
      <c r="O5" s="17"/>
    </row>
    <row r="6" spans="1:15" ht="23.25" customHeight="1" x14ac:dyDescent="0.15">
      <c r="A6" s="19"/>
      <c r="B6" s="20">
        <f t="shared" ref="B6:B27" si="2">B5+1</f>
        <v>3</v>
      </c>
      <c r="C6" s="20" t="s">
        <v>0</v>
      </c>
      <c r="D6" s="20" t="str">
        <f>IF(F6="○",C6,"")</f>
        <v/>
      </c>
      <c r="E6" s="23" t="s">
        <v>9</v>
      </c>
      <c r="F6" s="11" t="str">
        <f t="shared" si="0"/>
        <v/>
      </c>
      <c r="G6" s="10" t="s">
        <v>54</v>
      </c>
      <c r="H6" s="11" t="str">
        <f t="shared" si="1"/>
        <v/>
      </c>
      <c r="I6" s="13" t="s">
        <v>10</v>
      </c>
      <c r="J6" s="16" t="s">
        <v>2</v>
      </c>
      <c r="K6" s="16" t="str">
        <f>IF(H6="○",J6,"")</f>
        <v/>
      </c>
      <c r="L6" s="26" t="str">
        <f>IF(AND(H6="○",E6="○"),"重複回答","")</f>
        <v/>
      </c>
      <c r="M6" s="26"/>
      <c r="N6" s="17"/>
      <c r="O6" s="17"/>
    </row>
    <row r="7" spans="1:15" ht="23.25" customHeight="1" x14ac:dyDescent="0.15">
      <c r="A7" s="19"/>
      <c r="B7" s="20">
        <f t="shared" si="2"/>
        <v>4</v>
      </c>
      <c r="C7" s="20" t="s">
        <v>0</v>
      </c>
      <c r="D7" s="20" t="str">
        <f>IF(F7="○",C7,"")</f>
        <v/>
      </c>
      <c r="E7" s="23" t="s">
        <v>11</v>
      </c>
      <c r="F7" s="11" t="str">
        <f t="shared" si="0"/>
        <v/>
      </c>
      <c r="G7" s="10" t="s">
        <v>54</v>
      </c>
      <c r="H7" s="11" t="str">
        <f t="shared" si="1"/>
        <v/>
      </c>
      <c r="I7" s="13" t="s">
        <v>12</v>
      </c>
      <c r="J7" s="16" t="s">
        <v>1</v>
      </c>
      <c r="K7" s="16" t="str">
        <f>IF(H7="○",J7,"")</f>
        <v/>
      </c>
      <c r="L7" s="26" t="str">
        <f>IF(AND(H7="○",E7="○"),"重複回答","")</f>
        <v/>
      </c>
      <c r="M7" s="26"/>
      <c r="N7" s="17"/>
      <c r="O7" s="17"/>
    </row>
    <row r="8" spans="1:15" ht="23.25" customHeight="1" x14ac:dyDescent="0.15">
      <c r="A8" s="19"/>
      <c r="B8" s="20">
        <f t="shared" si="2"/>
        <v>5</v>
      </c>
      <c r="C8" s="20" t="s">
        <v>1</v>
      </c>
      <c r="D8" s="20" t="str">
        <f>IF(F8="○",C8,"")</f>
        <v/>
      </c>
      <c r="E8" s="23" t="s">
        <v>13</v>
      </c>
      <c r="F8" s="11" t="str">
        <f t="shared" si="0"/>
        <v/>
      </c>
      <c r="G8" s="10" t="s">
        <v>54</v>
      </c>
      <c r="H8" s="11" t="str">
        <f t="shared" si="1"/>
        <v/>
      </c>
      <c r="I8" s="13" t="s">
        <v>14</v>
      </c>
      <c r="J8" s="16" t="s">
        <v>3</v>
      </c>
      <c r="K8" s="16" t="str">
        <f>IF(H8="○",J8,"")</f>
        <v/>
      </c>
      <c r="L8" s="26" t="str">
        <f>IF(AND(H8="○",E8="○"),"重複回答","")</f>
        <v/>
      </c>
      <c r="M8" s="26"/>
      <c r="N8" s="17"/>
      <c r="O8" s="17"/>
    </row>
    <row r="9" spans="1:15" ht="23.25" customHeight="1" x14ac:dyDescent="0.15">
      <c r="A9" s="19"/>
      <c r="B9" s="20">
        <f t="shared" si="2"/>
        <v>6</v>
      </c>
      <c r="C9" s="20" t="s">
        <v>3</v>
      </c>
      <c r="D9" s="20" t="str">
        <f>IF(F9="○",C9,"")</f>
        <v/>
      </c>
      <c r="E9" s="23" t="s">
        <v>15</v>
      </c>
      <c r="F9" s="11" t="str">
        <f t="shared" si="0"/>
        <v/>
      </c>
      <c r="G9" s="10" t="s">
        <v>54</v>
      </c>
      <c r="H9" s="11" t="str">
        <f t="shared" si="1"/>
        <v/>
      </c>
      <c r="I9" s="13" t="s">
        <v>16</v>
      </c>
      <c r="J9" s="16" t="s">
        <v>2</v>
      </c>
      <c r="K9" s="16" t="str">
        <f>IF(H9="○",J9,"")</f>
        <v/>
      </c>
      <c r="L9" s="26" t="str">
        <f>IF(AND(H9="○",E9="○"),"重複回答","")</f>
        <v/>
      </c>
      <c r="M9" s="26"/>
      <c r="N9" s="17"/>
      <c r="O9" s="17"/>
    </row>
    <row r="10" spans="1:15" ht="23.25" customHeight="1" x14ac:dyDescent="0.15">
      <c r="A10" s="19"/>
      <c r="B10" s="20">
        <f t="shared" si="2"/>
        <v>7</v>
      </c>
      <c r="C10" s="20" t="s">
        <v>2</v>
      </c>
      <c r="D10" s="20" t="str">
        <f>IF(F10="○",C10,"")</f>
        <v/>
      </c>
      <c r="E10" s="23" t="s">
        <v>53</v>
      </c>
      <c r="F10" s="11" t="str">
        <f t="shared" si="0"/>
        <v/>
      </c>
      <c r="G10" s="10" t="s">
        <v>54</v>
      </c>
      <c r="H10" s="11" t="str">
        <f t="shared" si="1"/>
        <v/>
      </c>
      <c r="I10" s="13" t="s">
        <v>17</v>
      </c>
      <c r="J10" s="16" t="s">
        <v>0</v>
      </c>
      <c r="K10" s="16" t="str">
        <f>IF(H10="○",J10,"")</f>
        <v/>
      </c>
      <c r="L10" s="26" t="str">
        <f>IF(AND(H10="○",E10="○"),"重複回答","")</f>
        <v/>
      </c>
      <c r="M10" s="26"/>
      <c r="N10" s="17"/>
      <c r="O10" s="17"/>
    </row>
    <row r="11" spans="1:15" ht="23.25" customHeight="1" x14ac:dyDescent="0.15">
      <c r="A11" s="19"/>
      <c r="B11" s="20">
        <f t="shared" si="2"/>
        <v>8</v>
      </c>
      <c r="C11" s="20" t="s">
        <v>2</v>
      </c>
      <c r="D11" s="20" t="str">
        <f>IF(F11="○",C11,"")</f>
        <v/>
      </c>
      <c r="E11" s="23" t="s">
        <v>18</v>
      </c>
      <c r="F11" s="11" t="str">
        <f t="shared" si="0"/>
        <v/>
      </c>
      <c r="G11" s="10" t="s">
        <v>54</v>
      </c>
      <c r="H11" s="11" t="str">
        <f t="shared" si="1"/>
        <v/>
      </c>
      <c r="I11" s="13" t="s">
        <v>52</v>
      </c>
      <c r="J11" s="16" t="s">
        <v>1</v>
      </c>
      <c r="K11" s="16" t="str">
        <f>IF(H11="○",J11,"")</f>
        <v/>
      </c>
      <c r="L11" s="26" t="str">
        <f>IF(AND(H11="○",E11="○"),"重複回答","")</f>
        <v/>
      </c>
      <c r="M11" s="26"/>
      <c r="N11" s="17"/>
      <c r="O11" s="17"/>
    </row>
    <row r="12" spans="1:15" ht="23.25" customHeight="1" x14ac:dyDescent="0.15">
      <c r="A12" s="19"/>
      <c r="B12" s="20">
        <f t="shared" si="2"/>
        <v>9</v>
      </c>
      <c r="C12" s="20" t="s">
        <v>2</v>
      </c>
      <c r="D12" s="20" t="str">
        <f>IF(F12="○",C12,"")</f>
        <v/>
      </c>
      <c r="E12" s="23" t="s">
        <v>19</v>
      </c>
      <c r="F12" s="11" t="str">
        <f t="shared" si="0"/>
        <v/>
      </c>
      <c r="G12" s="10" t="s">
        <v>54</v>
      </c>
      <c r="H12" s="11" t="str">
        <f t="shared" si="1"/>
        <v/>
      </c>
      <c r="I12" s="13" t="s">
        <v>20</v>
      </c>
      <c r="J12" s="16" t="s">
        <v>3</v>
      </c>
      <c r="K12" s="16" t="str">
        <f>IF(H12="○",J12,"")</f>
        <v/>
      </c>
      <c r="L12" s="26" t="str">
        <f>IF(AND(H12="○",E12="○"),"重複回答","")</f>
        <v/>
      </c>
      <c r="M12" s="26"/>
      <c r="N12" s="17"/>
      <c r="O12" s="17"/>
    </row>
    <row r="13" spans="1:15" ht="23.25" customHeight="1" x14ac:dyDescent="0.15">
      <c r="A13" s="19"/>
      <c r="B13" s="20">
        <f t="shared" si="2"/>
        <v>10</v>
      </c>
      <c r="C13" s="20" t="s">
        <v>1</v>
      </c>
      <c r="D13" s="20" t="str">
        <f>IF(F13="○",C13,"")</f>
        <v/>
      </c>
      <c r="E13" s="23" t="s">
        <v>21</v>
      </c>
      <c r="F13" s="11" t="str">
        <f t="shared" si="0"/>
        <v/>
      </c>
      <c r="G13" s="10" t="s">
        <v>54</v>
      </c>
      <c r="H13" s="11" t="str">
        <f t="shared" si="1"/>
        <v/>
      </c>
      <c r="I13" s="13" t="s">
        <v>22</v>
      </c>
      <c r="J13" s="16" t="s">
        <v>3</v>
      </c>
      <c r="K13" s="16" t="str">
        <f>IF(H13="○",J13,"")</f>
        <v/>
      </c>
      <c r="L13" s="26" t="str">
        <f>IF(AND(H13="○",E13="○"),"重複回答","")</f>
        <v/>
      </c>
      <c r="M13" s="26"/>
      <c r="N13" s="17"/>
      <c r="O13" s="17"/>
    </row>
    <row r="14" spans="1:15" ht="23.25" customHeight="1" x14ac:dyDescent="0.15">
      <c r="A14" s="19"/>
      <c r="B14" s="20">
        <f t="shared" si="2"/>
        <v>11</v>
      </c>
      <c r="C14" s="20" t="s">
        <v>3</v>
      </c>
      <c r="D14" s="20" t="str">
        <f>IF(F14="○",C14,"")</f>
        <v/>
      </c>
      <c r="E14" s="23" t="s">
        <v>23</v>
      </c>
      <c r="F14" s="11" t="str">
        <f t="shared" si="0"/>
        <v/>
      </c>
      <c r="G14" s="10" t="s">
        <v>54</v>
      </c>
      <c r="H14" s="11" t="str">
        <f t="shared" si="1"/>
        <v/>
      </c>
      <c r="I14" s="13" t="s">
        <v>24</v>
      </c>
      <c r="J14" s="16" t="s">
        <v>0</v>
      </c>
      <c r="K14" s="16" t="str">
        <f>IF(H14="○",J14,"")</f>
        <v/>
      </c>
      <c r="L14" s="26" t="str">
        <f>IF(AND(H14="○",E14="○"),"重複回答","")</f>
        <v/>
      </c>
      <c r="M14" s="26"/>
      <c r="N14" s="17"/>
      <c r="O14" s="17"/>
    </row>
    <row r="15" spans="1:15" ht="23.25" customHeight="1" x14ac:dyDescent="0.15">
      <c r="A15" s="19"/>
      <c r="B15" s="20">
        <f t="shared" si="2"/>
        <v>12</v>
      </c>
      <c r="C15" s="20" t="s">
        <v>2</v>
      </c>
      <c r="D15" s="20" t="str">
        <f>IF(F15="○",C15,"")</f>
        <v/>
      </c>
      <c r="E15" s="23" t="s">
        <v>25</v>
      </c>
      <c r="F15" s="11" t="str">
        <f t="shared" si="0"/>
        <v/>
      </c>
      <c r="G15" s="10" t="s">
        <v>54</v>
      </c>
      <c r="H15" s="11" t="str">
        <f t="shared" si="1"/>
        <v/>
      </c>
      <c r="I15" s="13" t="s">
        <v>26</v>
      </c>
      <c r="J15" s="16" t="s">
        <v>0</v>
      </c>
      <c r="K15" s="16" t="str">
        <f>IF(H15="○",J15,"")</f>
        <v/>
      </c>
      <c r="L15" s="26" t="str">
        <f>IF(AND(H15="○",E15="○"),"重複回答","")</f>
        <v/>
      </c>
      <c r="M15" s="26"/>
      <c r="N15" s="17"/>
      <c r="O15" s="17"/>
    </row>
    <row r="16" spans="1:15" ht="23.25" customHeight="1" x14ac:dyDescent="0.15">
      <c r="A16" s="19"/>
      <c r="B16" s="20">
        <f t="shared" si="2"/>
        <v>13</v>
      </c>
      <c r="C16" s="20" t="s">
        <v>3</v>
      </c>
      <c r="D16" s="20" t="str">
        <f>IF(F16="○",C16,"")</f>
        <v/>
      </c>
      <c r="E16" s="23" t="s">
        <v>27</v>
      </c>
      <c r="F16" s="11" t="str">
        <f t="shared" si="0"/>
        <v/>
      </c>
      <c r="G16" s="10" t="s">
        <v>54</v>
      </c>
      <c r="H16" s="11" t="str">
        <f t="shared" si="1"/>
        <v/>
      </c>
      <c r="I16" s="13" t="s">
        <v>28</v>
      </c>
      <c r="J16" s="16" t="s">
        <v>1</v>
      </c>
      <c r="K16" s="16" t="str">
        <f>IF(H16="○",J16,"")</f>
        <v/>
      </c>
      <c r="L16" s="26" t="str">
        <f>IF(AND(H16="○",E16="○"),"重複回答","")</f>
        <v/>
      </c>
      <c r="M16" s="26"/>
      <c r="N16" s="17"/>
      <c r="O16" s="17"/>
    </row>
    <row r="17" spans="1:15" ht="23.25" customHeight="1" x14ac:dyDescent="0.15">
      <c r="A17" s="19"/>
      <c r="B17" s="20">
        <f t="shared" si="2"/>
        <v>14</v>
      </c>
      <c r="C17" s="20" t="s">
        <v>3</v>
      </c>
      <c r="D17" s="20" t="str">
        <f>IF(F17="○",C17,"")</f>
        <v/>
      </c>
      <c r="E17" s="23" t="s">
        <v>15</v>
      </c>
      <c r="F17" s="11" t="str">
        <f t="shared" si="0"/>
        <v/>
      </c>
      <c r="G17" s="10" t="s">
        <v>54</v>
      </c>
      <c r="H17" s="11" t="str">
        <f t="shared" si="1"/>
        <v/>
      </c>
      <c r="I17" s="13" t="s">
        <v>29</v>
      </c>
      <c r="J17" s="16" t="s">
        <v>1</v>
      </c>
      <c r="K17" s="16" t="str">
        <f>IF(H17="○",J17,"")</f>
        <v/>
      </c>
      <c r="L17" s="26" t="str">
        <f>IF(AND(H17="○",E17="○"),"重複回答","")</f>
        <v/>
      </c>
      <c r="M17" s="26"/>
      <c r="N17" s="17"/>
      <c r="O17" s="17"/>
    </row>
    <row r="18" spans="1:15" ht="23.25" customHeight="1" x14ac:dyDescent="0.15">
      <c r="A18" s="19"/>
      <c r="B18" s="20">
        <f t="shared" si="2"/>
        <v>15</v>
      </c>
      <c r="C18" s="20" t="s">
        <v>3</v>
      </c>
      <c r="D18" s="20" t="str">
        <f>IF(F18="○",C18,"")</f>
        <v/>
      </c>
      <c r="E18" s="23" t="s">
        <v>30</v>
      </c>
      <c r="F18" s="11" t="str">
        <f t="shared" si="0"/>
        <v/>
      </c>
      <c r="G18" s="10" t="s">
        <v>54</v>
      </c>
      <c r="H18" s="11" t="str">
        <f t="shared" si="1"/>
        <v/>
      </c>
      <c r="I18" s="13" t="s">
        <v>31</v>
      </c>
      <c r="J18" s="16" t="s">
        <v>0</v>
      </c>
      <c r="K18" s="16" t="str">
        <f>IF(H18="○",J18,"")</f>
        <v/>
      </c>
      <c r="L18" s="26" t="str">
        <f>IF(AND(H18="○",E18="○"),"重複回答","")</f>
        <v/>
      </c>
      <c r="M18" s="26"/>
      <c r="N18" s="17"/>
      <c r="O18" s="17"/>
    </row>
    <row r="19" spans="1:15" ht="23.25" customHeight="1" x14ac:dyDescent="0.15">
      <c r="A19" s="19"/>
      <c r="B19" s="20">
        <f t="shared" si="2"/>
        <v>16</v>
      </c>
      <c r="C19" s="20" t="s">
        <v>1</v>
      </c>
      <c r="D19" s="20" t="str">
        <f>IF(F19="○",C19,"")</f>
        <v/>
      </c>
      <c r="E19" s="23" t="s">
        <v>32</v>
      </c>
      <c r="F19" s="11" t="str">
        <f t="shared" si="0"/>
        <v/>
      </c>
      <c r="G19" s="10" t="s">
        <v>54</v>
      </c>
      <c r="H19" s="11" t="str">
        <f t="shared" si="1"/>
        <v/>
      </c>
      <c r="I19" s="13" t="s">
        <v>33</v>
      </c>
      <c r="J19" s="16" t="s">
        <v>2</v>
      </c>
      <c r="K19" s="16" t="str">
        <f>IF(H19="○",J19,"")</f>
        <v/>
      </c>
      <c r="L19" s="26" t="str">
        <f>IF(AND(H19="○",E19="○"),"重複回答","")</f>
        <v/>
      </c>
      <c r="M19" s="26"/>
      <c r="N19" s="17"/>
      <c r="O19" s="17"/>
    </row>
    <row r="20" spans="1:15" ht="23.25" customHeight="1" x14ac:dyDescent="0.15">
      <c r="A20" s="19"/>
      <c r="B20" s="20">
        <f t="shared" si="2"/>
        <v>17</v>
      </c>
      <c r="C20" s="20" t="s">
        <v>2</v>
      </c>
      <c r="D20" s="20" t="str">
        <f>IF(F20="○",C20,"")</f>
        <v/>
      </c>
      <c r="E20" s="23" t="s">
        <v>34</v>
      </c>
      <c r="F20" s="11" t="str">
        <f t="shared" si="0"/>
        <v/>
      </c>
      <c r="G20" s="10" t="s">
        <v>54</v>
      </c>
      <c r="H20" s="11" t="str">
        <f t="shared" si="1"/>
        <v/>
      </c>
      <c r="I20" s="13" t="s">
        <v>35</v>
      </c>
      <c r="J20" s="16" t="s">
        <v>1</v>
      </c>
      <c r="K20" s="16" t="str">
        <f>IF(H20="○",J20,"")</f>
        <v/>
      </c>
      <c r="L20" s="26" t="str">
        <f>IF(AND(H20="○",E20="○"),"重複回答","")</f>
        <v/>
      </c>
      <c r="M20" s="26"/>
      <c r="N20" s="17"/>
      <c r="O20" s="17"/>
    </row>
    <row r="21" spans="1:15" ht="23.25" customHeight="1" x14ac:dyDescent="0.15">
      <c r="A21" s="19"/>
      <c r="B21" s="20">
        <f t="shared" si="2"/>
        <v>18</v>
      </c>
      <c r="C21" s="20" t="s">
        <v>3</v>
      </c>
      <c r="D21" s="20" t="str">
        <f>IF(F21="○",C21,"")</f>
        <v/>
      </c>
      <c r="E21" s="23" t="s">
        <v>36</v>
      </c>
      <c r="F21" s="11" t="str">
        <f t="shared" si="0"/>
        <v/>
      </c>
      <c r="G21" s="10" t="s">
        <v>54</v>
      </c>
      <c r="H21" s="11" t="str">
        <f t="shared" si="1"/>
        <v/>
      </c>
      <c r="I21" s="13" t="s">
        <v>37</v>
      </c>
      <c r="J21" s="16" t="s">
        <v>2</v>
      </c>
      <c r="K21" s="16" t="str">
        <f>IF(H21="○",J21,"")</f>
        <v/>
      </c>
      <c r="L21" s="26" t="str">
        <f>IF(AND(H21="○",E21="○"),"重複回答","")</f>
        <v/>
      </c>
      <c r="M21" s="26"/>
      <c r="N21" s="17"/>
      <c r="O21" s="17"/>
    </row>
    <row r="22" spans="1:15" ht="23.25" customHeight="1" x14ac:dyDescent="0.15">
      <c r="A22" s="19"/>
      <c r="B22" s="20">
        <f t="shared" si="2"/>
        <v>19</v>
      </c>
      <c r="C22" s="20" t="s">
        <v>2</v>
      </c>
      <c r="D22" s="20" t="str">
        <f>IF(F22="○",C22,"")</f>
        <v/>
      </c>
      <c r="E22" s="23" t="s">
        <v>38</v>
      </c>
      <c r="F22" s="11" t="str">
        <f t="shared" si="0"/>
        <v/>
      </c>
      <c r="G22" s="10" t="s">
        <v>54</v>
      </c>
      <c r="H22" s="11" t="str">
        <f t="shared" si="1"/>
        <v/>
      </c>
      <c r="I22" s="13" t="s">
        <v>39</v>
      </c>
      <c r="J22" s="16" t="s">
        <v>3</v>
      </c>
      <c r="K22" s="16" t="str">
        <f>IF(H22="○",J22,"")</f>
        <v/>
      </c>
      <c r="L22" s="26" t="str">
        <f>IF(AND(H22="○",E22="○"),"重複回答","")</f>
        <v/>
      </c>
      <c r="M22" s="26"/>
      <c r="N22" s="17"/>
      <c r="O22" s="17"/>
    </row>
    <row r="23" spans="1:15" ht="23.25" customHeight="1" x14ac:dyDescent="0.15">
      <c r="A23" s="19"/>
      <c r="B23" s="20">
        <f t="shared" si="2"/>
        <v>20</v>
      </c>
      <c r="C23" s="20" t="s">
        <v>0</v>
      </c>
      <c r="D23" s="20" t="str">
        <f>IF(F23="○",C23,"")</f>
        <v/>
      </c>
      <c r="E23" s="23" t="s">
        <v>40</v>
      </c>
      <c r="F23" s="11" t="str">
        <f t="shared" si="0"/>
        <v/>
      </c>
      <c r="G23" s="10" t="s">
        <v>54</v>
      </c>
      <c r="H23" s="11" t="str">
        <f t="shared" si="1"/>
        <v/>
      </c>
      <c r="I23" s="13" t="s">
        <v>41</v>
      </c>
      <c r="J23" s="16" t="s">
        <v>2</v>
      </c>
      <c r="K23" s="16" t="str">
        <f>IF(H23="○",J23,"")</f>
        <v/>
      </c>
      <c r="L23" s="26" t="str">
        <f>IF(AND(H23="○",E23="○"),"重複回答","")</f>
        <v/>
      </c>
      <c r="M23" s="26"/>
      <c r="N23" s="17"/>
      <c r="O23" s="17"/>
    </row>
    <row r="24" spans="1:15" ht="23.25" customHeight="1" x14ac:dyDescent="0.15">
      <c r="A24" s="19"/>
      <c r="B24" s="20">
        <f t="shared" si="2"/>
        <v>21</v>
      </c>
      <c r="C24" s="20" t="s">
        <v>1</v>
      </c>
      <c r="D24" s="20" t="str">
        <f>IF(F24="○",C24,"")</f>
        <v/>
      </c>
      <c r="E24" s="23" t="s">
        <v>42</v>
      </c>
      <c r="F24" s="11" t="str">
        <f t="shared" si="0"/>
        <v/>
      </c>
      <c r="G24" s="10" t="s">
        <v>54</v>
      </c>
      <c r="H24" s="11" t="str">
        <f t="shared" si="1"/>
        <v/>
      </c>
      <c r="I24" s="13" t="s">
        <v>43</v>
      </c>
      <c r="J24" s="16" t="s">
        <v>0</v>
      </c>
      <c r="K24" s="16" t="str">
        <f>IF(H24="○",J24,"")</f>
        <v/>
      </c>
      <c r="L24" s="26" t="str">
        <f>IF(AND(H24="○",E24="○"),"重複回答","")</f>
        <v/>
      </c>
      <c r="M24" s="26"/>
      <c r="N24" s="17"/>
      <c r="O24" s="17"/>
    </row>
    <row r="25" spans="1:15" ht="23.25" customHeight="1" x14ac:dyDescent="0.15">
      <c r="A25" s="19"/>
      <c r="B25" s="20">
        <f t="shared" si="2"/>
        <v>22</v>
      </c>
      <c r="C25" s="20" t="s">
        <v>0</v>
      </c>
      <c r="D25" s="20" t="str">
        <f>IF(F25="○",C25,"")</f>
        <v/>
      </c>
      <c r="E25" s="23" t="s">
        <v>44</v>
      </c>
      <c r="F25" s="11" t="str">
        <f t="shared" si="0"/>
        <v/>
      </c>
      <c r="G25" s="10" t="s">
        <v>54</v>
      </c>
      <c r="H25" s="11" t="str">
        <f t="shared" si="1"/>
        <v/>
      </c>
      <c r="I25" s="13" t="s">
        <v>45</v>
      </c>
      <c r="J25" s="16" t="s">
        <v>3</v>
      </c>
      <c r="K25" s="16" t="str">
        <f>IF(H25="○",J25,"")</f>
        <v/>
      </c>
      <c r="L25" s="26" t="str">
        <f>IF(AND(H25="○",E25="○"),"重複回答","")</f>
        <v/>
      </c>
      <c r="M25" s="26"/>
      <c r="N25" s="17"/>
      <c r="O25" s="17"/>
    </row>
    <row r="26" spans="1:15" ht="23.25" customHeight="1" x14ac:dyDescent="0.15">
      <c r="A26" s="19"/>
      <c r="B26" s="20">
        <f t="shared" si="2"/>
        <v>23</v>
      </c>
      <c r="C26" s="20" t="s">
        <v>1</v>
      </c>
      <c r="D26" s="20" t="str">
        <f>IF(F26="○",C26,"")</f>
        <v/>
      </c>
      <c r="E26" s="23" t="s">
        <v>46</v>
      </c>
      <c r="F26" s="11" t="str">
        <f t="shared" si="0"/>
        <v/>
      </c>
      <c r="G26" s="10" t="s">
        <v>54</v>
      </c>
      <c r="H26" s="11" t="str">
        <f t="shared" si="1"/>
        <v/>
      </c>
      <c r="I26" s="13" t="s">
        <v>47</v>
      </c>
      <c r="J26" s="16" t="s">
        <v>0</v>
      </c>
      <c r="K26" s="16" t="str">
        <f>IF(H26="○",J26,"")</f>
        <v/>
      </c>
      <c r="L26" s="26" t="str">
        <f>IF(AND(H26="○",E26="○"),"重複回答","")</f>
        <v/>
      </c>
      <c r="M26" s="26"/>
      <c r="N26" s="17"/>
      <c r="O26" s="17"/>
    </row>
    <row r="27" spans="1:15" ht="23.25" customHeight="1" x14ac:dyDescent="0.15">
      <c r="A27" s="19"/>
      <c r="B27" s="20">
        <f t="shared" si="2"/>
        <v>24</v>
      </c>
      <c r="C27" s="20" t="s">
        <v>0</v>
      </c>
      <c r="D27" s="20" t="str">
        <f>IF(F27="○",C27,"")</f>
        <v/>
      </c>
      <c r="E27" s="23" t="s">
        <v>48</v>
      </c>
      <c r="F27" s="11" t="str">
        <f t="shared" si="0"/>
        <v/>
      </c>
      <c r="G27" s="10" t="s">
        <v>54</v>
      </c>
      <c r="H27" s="11" t="str">
        <f t="shared" si="1"/>
        <v/>
      </c>
      <c r="I27" s="13" t="s">
        <v>49</v>
      </c>
      <c r="J27" s="16" t="s">
        <v>1</v>
      </c>
      <c r="K27" s="16" t="str">
        <f>IF(H27="○",J27,"")</f>
        <v/>
      </c>
      <c r="L27" s="26" t="str">
        <f>IF(AND(H27="○",E27="○"),"重複回答","")</f>
        <v/>
      </c>
      <c r="M27" s="26"/>
      <c r="N27" s="17"/>
      <c r="O27" s="17"/>
    </row>
    <row r="28" spans="1:15" ht="23.25" customHeight="1" x14ac:dyDescent="0.15">
      <c r="A28" s="19"/>
      <c r="B28" s="20"/>
      <c r="C28" s="20"/>
      <c r="D28" s="20"/>
      <c r="E28" s="12"/>
      <c r="F28" s="14"/>
      <c r="G28" s="2"/>
      <c r="H28" s="15"/>
      <c r="I28" s="12"/>
      <c r="J28" s="16"/>
      <c r="K28" s="16"/>
      <c r="L28" s="26"/>
      <c r="M28" s="26"/>
      <c r="N28" s="17"/>
      <c r="O28" s="17"/>
    </row>
    <row r="29" spans="1:15" ht="23.25" customHeight="1" x14ac:dyDescent="0.15">
      <c r="A29" s="19"/>
      <c r="B29" s="20"/>
      <c r="C29" s="20"/>
      <c r="D29" s="20"/>
      <c r="E29" s="12"/>
      <c r="F29" s="14"/>
      <c r="G29" s="2"/>
      <c r="H29" s="15"/>
      <c r="I29" s="12"/>
      <c r="J29" s="16"/>
      <c r="K29" s="16"/>
      <c r="L29" s="16"/>
      <c r="M29" s="16" t="s">
        <v>51</v>
      </c>
      <c r="N29" s="17"/>
      <c r="O29" s="17"/>
    </row>
    <row r="30" spans="1:15" ht="23.25" customHeight="1" x14ac:dyDescent="0.15">
      <c r="A30" s="19"/>
      <c r="B30" s="20" t="s">
        <v>55</v>
      </c>
      <c r="C30" s="20" t="s">
        <v>0</v>
      </c>
      <c r="D30" s="20">
        <f>COUNTIF(D4:D27,C30)</f>
        <v>0</v>
      </c>
      <c r="E30" s="12"/>
      <c r="F30" s="14"/>
      <c r="G30" s="2"/>
      <c r="H30" s="15"/>
      <c r="I30" s="12"/>
      <c r="J30" s="16"/>
      <c r="K30" s="16">
        <f>COUNTIF(K4:K27,C30)</f>
        <v>0</v>
      </c>
      <c r="L30" s="16" t="str">
        <f>B30</f>
        <v>A:理性的な人</v>
      </c>
      <c r="M30" s="26">
        <f>K30+D30</f>
        <v>0</v>
      </c>
      <c r="N30" s="17"/>
      <c r="O30" s="17"/>
    </row>
    <row r="31" spans="1:15" ht="23.25" customHeight="1" x14ac:dyDescent="0.15">
      <c r="A31" s="19"/>
      <c r="B31" s="20" t="s">
        <v>56</v>
      </c>
      <c r="C31" s="25" t="s">
        <v>1</v>
      </c>
      <c r="D31" s="20">
        <f t="shared" ref="D31:D33" si="3">COUNTIF(D5:D28,C31)</f>
        <v>0</v>
      </c>
      <c r="E31" s="12"/>
      <c r="F31" s="14"/>
      <c r="G31" s="2"/>
      <c r="H31" s="15"/>
      <c r="I31" s="12"/>
      <c r="J31" s="16"/>
      <c r="K31" s="16">
        <f>COUNTIF(K5:K28,C31)</f>
        <v>0</v>
      </c>
      <c r="L31" s="16" t="str">
        <f>B31</f>
        <v>B:堅実的な人</v>
      </c>
      <c r="M31" s="26">
        <f>K31+D31</f>
        <v>0</v>
      </c>
      <c r="N31" s="17"/>
      <c r="O31" s="17"/>
    </row>
    <row r="32" spans="1:15" ht="23.25" customHeight="1" x14ac:dyDescent="0.15">
      <c r="A32" s="19"/>
      <c r="B32" s="20" t="s">
        <v>57</v>
      </c>
      <c r="C32" s="20" t="s">
        <v>2</v>
      </c>
      <c r="D32" s="20">
        <f t="shared" si="3"/>
        <v>0</v>
      </c>
      <c r="E32" s="12"/>
      <c r="F32" s="14"/>
      <c r="G32" s="2"/>
      <c r="H32" s="15"/>
      <c r="I32" s="12"/>
      <c r="J32" s="16"/>
      <c r="K32" s="16">
        <f>COUNTIF(K6:K29,C32)</f>
        <v>0</v>
      </c>
      <c r="L32" s="16" t="str">
        <f>B32</f>
        <v>C:感覚的な人</v>
      </c>
      <c r="M32" s="26">
        <f>K32+D32</f>
        <v>0</v>
      </c>
      <c r="N32" s="17"/>
      <c r="O32" s="17"/>
    </row>
    <row r="33" spans="1:15" ht="23.25" customHeight="1" x14ac:dyDescent="0.15">
      <c r="A33" s="19"/>
      <c r="B33" s="20" t="s">
        <v>58</v>
      </c>
      <c r="C33" s="20" t="s">
        <v>3</v>
      </c>
      <c r="D33" s="20">
        <f t="shared" si="3"/>
        <v>0</v>
      </c>
      <c r="E33" s="12"/>
      <c r="F33" s="14"/>
      <c r="G33" s="2"/>
      <c r="H33" s="15"/>
      <c r="I33" s="12"/>
      <c r="J33" s="16"/>
      <c r="K33" s="16">
        <f>COUNTIF(K7:K30,C33)</f>
        <v>0</v>
      </c>
      <c r="L33" s="16" t="str">
        <f>B33</f>
        <v>D:冒険的な人</v>
      </c>
      <c r="M33" s="26">
        <f>K33+D33</f>
        <v>0</v>
      </c>
      <c r="N33" s="17"/>
      <c r="O33" s="17"/>
    </row>
    <row r="34" spans="1:15" ht="23.25" customHeight="1" x14ac:dyDescent="0.15">
      <c r="A34" s="19"/>
      <c r="B34" s="20"/>
      <c r="C34" s="20"/>
      <c r="D34" s="20"/>
      <c r="E34" s="1"/>
      <c r="F34" s="4"/>
      <c r="G34" s="2"/>
      <c r="H34" s="5"/>
      <c r="I34" s="1"/>
      <c r="J34" s="16"/>
      <c r="K34" s="16"/>
      <c r="L34" s="17"/>
      <c r="M34" s="17"/>
      <c r="N34" s="17"/>
      <c r="O34" s="17"/>
    </row>
    <row r="35" spans="1:15" ht="23.25" customHeight="1" x14ac:dyDescent="0.15">
      <c r="E35" s="1"/>
      <c r="F35" s="4"/>
      <c r="G35" s="2"/>
      <c r="H35" s="5"/>
      <c r="I35" s="1"/>
      <c r="J35" s="16"/>
      <c r="K35" s="16"/>
      <c r="L35" s="17"/>
      <c r="M35" s="17"/>
      <c r="N35" s="17"/>
      <c r="O35" s="17"/>
    </row>
  </sheetData>
  <sheetProtection sheet="1" objects="1" scenarios="1" selectLockedCells="1"/>
  <mergeCells count="2">
    <mergeCell ref="E1:I1"/>
    <mergeCell ref="E2:I2"/>
  </mergeCells>
  <phoneticPr fontId="1"/>
  <dataValidations count="2">
    <dataValidation type="list" imeMode="disabled" showInputMessage="1" showErrorMessage="1" promptTitle="どちらかを選んでください" sqref="G5:G27" xr:uid="{D69A3E50-3EEC-4F9B-AE4C-48B9834221B0}">
      <formula1>"未回答,○←左に,右に→○"</formula1>
    </dataValidation>
    <dataValidation type="list" imeMode="disabled" showInputMessage="1" showErrorMessage="1" promptTitle="どちらかを選んでください" sqref="G4" xr:uid="{AD00C625-A500-495C-ACDB-A58E6672D93A}">
      <formula1>"未回答,○←左に,右に→○"</formula1>
    </dataValidation>
  </dataValidations>
  <pageMargins left="0.7" right="0.7" top="0.75" bottom="0.75" header="0.3" footer="0.3"/>
  <pageSetup paperSize="9" scale="7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C8CD-379A-45B2-9767-5A3128624C67}">
  <dimension ref="A1"/>
  <sheetViews>
    <sheetView topLeftCell="A4" zoomScale="91" zoomScaleNormal="91" workbookViewId="0">
      <selection activeCell="D6" sqref="D6:N42"/>
    </sheetView>
  </sheetViews>
  <sheetFormatPr defaultRowHeight="13.5" x14ac:dyDescent="0.15"/>
  <sheetData/>
  <phoneticPr fontId="1"/>
  <pageMargins left="0.25" right="0.25"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行動分析　回答用紙</vt:lpstr>
      <vt:lpstr>行動分析　結果</vt:lpstr>
      <vt:lpstr>'行動分析　回答用紙'!Print_Area</vt:lpstr>
      <vt:lpstr>'行動分析　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道家睦明</dc:creator>
  <cp:lastModifiedBy>睦明 道家</cp:lastModifiedBy>
  <cp:lastPrinted>2023-06-05T04:40:29Z</cp:lastPrinted>
  <dcterms:created xsi:type="dcterms:W3CDTF">2022-11-16T04:23:16Z</dcterms:created>
  <dcterms:modified xsi:type="dcterms:W3CDTF">2023-06-05T04:42:21Z</dcterms:modified>
</cp:coreProperties>
</file>